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67" activeTab="0"/>
  </bookViews>
  <sheets>
    <sheet name="Hypothekarmodell IMMO FACTOR" sheetId="1" r:id="rId1"/>
  </sheets>
  <definedNames>
    <definedName name="_xlnm.Print_Area" localSheetId="0">'Hypothekarmodell IMMO FACTOR'!$B$1:$H$56</definedName>
  </definedNames>
  <calcPr fullCalcOnLoad="1"/>
</workbook>
</file>

<file path=xl/sharedStrings.xml><?xml version="1.0" encoding="utf-8"?>
<sst xmlns="http://schemas.openxmlformats.org/spreadsheetml/2006/main" count="49" uniqueCount="45">
  <si>
    <t>Beispiel-Hypothekarberechnung zur Tragbarkeit</t>
  </si>
  <si>
    <t>Bitte beachten Sie, dass diese Berechnung rein statisch ist. Sie ersetzt nicht die persönliche Beratung, bei welcher Ihre individuelle Situation miteinbezogen wird und somit Einfluss auf eine Finanzierungszusage hat. Sämtliche roten Zahlen können Sie verändern.</t>
  </si>
  <si>
    <t>Eigentumswohnung oder Einfamilienhaus</t>
  </si>
  <si>
    <t>Ihr Eigenheim</t>
  </si>
  <si>
    <t>Kaufpreis Land</t>
  </si>
  <si>
    <t>Werkpreis Wohnung / Haus</t>
  </si>
  <si>
    <t>Kaufpreis Parkplatz 1</t>
  </si>
  <si>
    <t>Kaufpreis Parkplatz 2</t>
  </si>
  <si>
    <t>Kaufpreis Bastelraum</t>
  </si>
  <si>
    <t>Evtl. Mehrkosten</t>
  </si>
  <si>
    <t>Total Kaufpreis</t>
  </si>
  <si>
    <r>
      <t xml:space="preserve">Eigenkapital* </t>
    </r>
    <r>
      <rPr>
        <sz val="7"/>
        <rFont val="Arial"/>
        <family val="2"/>
      </rPr>
      <t>(min. 20%)</t>
    </r>
  </si>
  <si>
    <t>% der Anlagekosten</t>
  </si>
  <si>
    <r>
      <t xml:space="preserve">Fremdkapital </t>
    </r>
    <r>
      <rPr>
        <sz val="7"/>
        <rFont val="Arial"/>
        <family val="2"/>
      </rPr>
      <t>(Hypothek)</t>
    </r>
  </si>
  <si>
    <r>
      <t>1. Hypothek**</t>
    </r>
    <r>
      <rPr>
        <sz val="6"/>
        <rFont val="Arial"/>
        <family val="2"/>
      </rPr>
      <t xml:space="preserve"> </t>
    </r>
    <r>
      <rPr>
        <sz val="7"/>
        <rFont val="Arial"/>
        <family val="2"/>
      </rPr>
      <t>(65 % der Anlagekosten)</t>
    </r>
  </si>
  <si>
    <t>%</t>
  </si>
  <si>
    <t>=</t>
  </si>
  <si>
    <r>
      <t xml:space="preserve">2. Hypothek** </t>
    </r>
    <r>
      <rPr>
        <sz val="7"/>
        <rFont val="Arial"/>
        <family val="2"/>
      </rPr>
      <t>(Diff. zu Total Belehnung, bei 80% = 15%)</t>
    </r>
  </si>
  <si>
    <t>Amortisation über 15 Jahre</t>
  </si>
  <si>
    <r>
      <t xml:space="preserve">Jahre </t>
    </r>
    <r>
      <rPr>
        <sz val="10"/>
        <rFont val="Tw Cen MT"/>
        <family val="2"/>
      </rPr>
      <t>(auf 2. Hypothek)</t>
    </r>
  </si>
  <si>
    <t>Nebenkosten: Heizung, Wasser,</t>
  </si>
  <si>
    <t>Gebühren, Versicherungen, Hauswartung,</t>
  </si>
  <si>
    <t>Verwaltungskosten, Allgemeines</t>
  </si>
  <si>
    <t>% vom Kaufpreis</t>
  </si>
  <si>
    <r>
      <t xml:space="preserve">Jahresbelastung </t>
    </r>
    <r>
      <rPr>
        <sz val="10"/>
        <rFont val="Arial"/>
        <family val="2"/>
      </rPr>
      <t>(Zinsen, Amortisation, Nebenkosten)</t>
    </r>
  </si>
  <si>
    <r>
      <t>Total Belastung pro Monat</t>
    </r>
    <r>
      <rPr>
        <b/>
        <sz val="8"/>
        <rFont val="Arial"/>
        <family val="2"/>
      </rPr>
      <t xml:space="preserve"> (mit Amortisation)</t>
    </r>
  </si>
  <si>
    <r>
      <t>Total Belastung pro Monat</t>
    </r>
    <r>
      <rPr>
        <b/>
        <sz val="12"/>
        <rFont val="Arial"/>
        <family val="2"/>
      </rPr>
      <t xml:space="preserve"> </t>
    </r>
    <r>
      <rPr>
        <b/>
        <sz val="8"/>
        <rFont val="Arial"/>
        <family val="2"/>
      </rPr>
      <t>(ohne Amortisation)</t>
    </r>
  </si>
  <si>
    <t>Einkommen pro Monat</t>
  </si>
  <si>
    <r>
      <t>Monatliche Belastung in % des Nettoeinkommens</t>
    </r>
    <r>
      <rPr>
        <b/>
        <sz val="8"/>
        <rFont val="Arial"/>
        <family val="2"/>
      </rPr>
      <t xml:space="preserve"> (&lt;=33%)</t>
    </r>
  </si>
  <si>
    <t>Vermessung und Vermarktung</t>
  </si>
  <si>
    <t>inkl.</t>
  </si>
  <si>
    <t>Bauzeitzinsen</t>
  </si>
  <si>
    <r>
      <t xml:space="preserve">Schuldbrief </t>
    </r>
    <r>
      <rPr>
        <sz val="9"/>
        <rFont val="Arial"/>
        <family val="2"/>
      </rPr>
      <t>(Hypothekarerrichtung)</t>
    </r>
  </si>
  <si>
    <t>0.35 % vom Kaufpreis</t>
  </si>
  <si>
    <r>
      <t xml:space="preserve">Notariatskosten </t>
    </r>
    <r>
      <rPr>
        <sz val="9"/>
        <rFont val="Arial"/>
        <family val="2"/>
      </rPr>
      <t>(50%)</t>
    </r>
  </si>
  <si>
    <t>0.18 % vom Kaufpreis</t>
  </si>
  <si>
    <r>
      <t xml:space="preserve">Handänderungssteuer </t>
    </r>
    <r>
      <rPr>
        <sz val="9"/>
        <rFont val="Arial"/>
        <family val="2"/>
      </rPr>
      <t>(50%)</t>
    </r>
  </si>
  <si>
    <t>1 % vom Kaufpreis</t>
  </si>
  <si>
    <t>einmalige Nebenkosten***</t>
  </si>
  <si>
    <r>
      <t xml:space="preserve">  *</t>
    </r>
    <r>
      <rPr>
        <sz val="10"/>
        <rFont val="Arial"/>
        <family val="2"/>
      </rPr>
      <t xml:space="preserve">  </t>
    </r>
    <r>
      <rPr>
        <sz val="7"/>
        <rFont val="Arial"/>
        <family val="2"/>
      </rPr>
      <t>Je nach verfügbarem Eigenkapital variieren die Monatsbelastungen erheblich.</t>
    </r>
  </si>
  <si>
    <r>
      <t xml:space="preserve">** </t>
    </r>
    <r>
      <rPr>
        <sz val="10"/>
        <rFont val="Arial"/>
        <family val="2"/>
      </rPr>
      <t xml:space="preserve"> </t>
    </r>
    <r>
      <rPr>
        <sz val="8"/>
        <rFont val="Arial"/>
        <family val="2"/>
      </rPr>
      <t xml:space="preserve"> </t>
    </r>
    <r>
      <rPr>
        <sz val="7"/>
        <rFont val="Arial"/>
        <family val="2"/>
      </rPr>
      <t>Für die Tragbarkeit gelten Zinsen von 5, bzw. 5.75% (diese Zinssätze entsprechen dem langjährigen Mittelwert!)</t>
    </r>
  </si>
  <si>
    <r>
      <t xml:space="preserve">***  </t>
    </r>
    <r>
      <rPr>
        <sz val="7"/>
        <rFont val="Arial"/>
        <family val="2"/>
      </rPr>
      <t>Die Nebenkosten sind kantonal unterschiedlich. Gesamthaft sind 1% vom Kaufpreis i.d.R. mehr als genügend!</t>
    </r>
  </si>
  <si>
    <r>
      <t>Gewerbestrasse 6</t>
    </r>
    <r>
      <rPr>
        <sz val="10"/>
        <color indexed="10"/>
        <rFont val="Tw Cen MT"/>
        <family val="0"/>
      </rPr>
      <t xml:space="preserve"> •</t>
    </r>
    <r>
      <rPr>
        <sz val="8"/>
        <color indexed="54"/>
        <rFont val="Tw Cen MT"/>
        <family val="0"/>
      </rPr>
      <t xml:space="preserve"> CH-8212 NeuHAUSen am Rheinfall</t>
    </r>
    <r>
      <rPr>
        <sz val="10"/>
        <color indexed="10"/>
        <rFont val="Tw Cen MT"/>
        <family val="0"/>
      </rPr>
      <t xml:space="preserve"> •</t>
    </r>
    <r>
      <rPr>
        <sz val="8"/>
        <color indexed="54"/>
        <rFont val="Tw Cen MT"/>
        <family val="0"/>
      </rPr>
      <t xml:space="preserve"> Telefon +41 (0)52 624 52 01</t>
    </r>
  </si>
  <si>
    <r>
      <t xml:space="preserve"> E-Mail: hallo@immofactor.ch </t>
    </r>
    <r>
      <rPr>
        <sz val="10"/>
        <color indexed="10"/>
        <rFont val="Tw Cen MT"/>
        <family val="0"/>
      </rPr>
      <t>•</t>
    </r>
    <r>
      <rPr>
        <sz val="8"/>
        <color indexed="54"/>
        <rFont val="Tw Cen MT"/>
        <family val="0"/>
      </rPr>
      <t xml:space="preserve"> Homepage: www.immofactor.ch </t>
    </r>
    <r>
      <rPr>
        <sz val="10"/>
        <color indexed="10"/>
        <rFont val="Tw Cen MT"/>
        <family val="0"/>
      </rPr>
      <t>•</t>
    </r>
    <r>
      <rPr>
        <sz val="8"/>
        <color indexed="54"/>
        <rFont val="Tw Cen MT"/>
        <family val="0"/>
      </rPr>
      <t xml:space="preserve"> Facebook: www.facebook.com/immofactor.ch</t>
    </r>
  </si>
  <si>
    <t>©IMMO.FACTOR</t>
  </si>
</sst>
</file>

<file path=xl/styles.xml><?xml version="1.0" encoding="utf-8"?>
<styleSheet xmlns="http://schemas.openxmlformats.org/spreadsheetml/2006/main">
  <numFmts count="7">
    <numFmt numFmtId="164" formatCode="GENERAL"/>
    <numFmt numFmtId="165" formatCode="#,##0.00"/>
    <numFmt numFmtId="166" formatCode="0"/>
    <numFmt numFmtId="167" formatCode="0.00"/>
    <numFmt numFmtId="168" formatCode="#,##0"/>
    <numFmt numFmtId="169" formatCode="# ?/?"/>
    <numFmt numFmtId="170" formatCode="&quot;Fr. &quot;#,##0.00;[RED]&quot;Fr. -&quot;#,##0.00"/>
  </numFmts>
  <fonts count="22">
    <font>
      <sz val="10"/>
      <name val="Arial"/>
      <family val="2"/>
    </font>
    <font>
      <sz val="8"/>
      <name val="Arial"/>
      <family val="2"/>
    </font>
    <font>
      <sz val="32"/>
      <name val="Tw Cen MT"/>
      <family val="2"/>
    </font>
    <font>
      <sz val="12"/>
      <color indexed="23"/>
      <name val="Tw Cen MT"/>
      <family val="0"/>
    </font>
    <font>
      <sz val="10"/>
      <color indexed="23"/>
      <name val="Arial"/>
      <family val="2"/>
    </font>
    <font>
      <b/>
      <sz val="14"/>
      <name val="Arial"/>
      <family val="2"/>
    </font>
    <font>
      <b/>
      <sz val="10"/>
      <name val="Arial"/>
      <family val="2"/>
    </font>
    <font>
      <sz val="7"/>
      <name val="Arial"/>
      <family val="2"/>
    </font>
    <font>
      <b/>
      <sz val="8"/>
      <name val="Arial"/>
      <family val="2"/>
    </font>
    <font>
      <sz val="10"/>
      <color indexed="10"/>
      <name val="Arial"/>
      <family val="2"/>
    </font>
    <font>
      <b/>
      <sz val="12"/>
      <name val="Arial"/>
      <family val="2"/>
    </font>
    <font>
      <sz val="12"/>
      <name val="Arial"/>
      <family val="2"/>
    </font>
    <font>
      <sz val="6"/>
      <name val="Arial"/>
      <family val="2"/>
    </font>
    <font>
      <sz val="10"/>
      <name val="Tw Cen MT"/>
      <family val="2"/>
    </font>
    <font>
      <b/>
      <sz val="10"/>
      <color indexed="10"/>
      <name val="Arial"/>
      <family val="2"/>
    </font>
    <font>
      <sz val="9"/>
      <name val="Arial"/>
      <family val="2"/>
    </font>
    <font>
      <b/>
      <sz val="7"/>
      <name val="Arial"/>
      <family val="2"/>
    </font>
    <font>
      <sz val="8"/>
      <color indexed="54"/>
      <name val="Tw Cen MT"/>
      <family val="0"/>
    </font>
    <font>
      <sz val="10"/>
      <color indexed="10"/>
      <name val="Tw Cen MT"/>
      <family val="0"/>
    </font>
    <font>
      <sz val="8"/>
      <color indexed="23"/>
      <name val="Arial"/>
      <family val="2"/>
    </font>
    <font>
      <sz val="9"/>
      <color indexed="23"/>
      <name val="Arial"/>
      <family val="2"/>
    </font>
    <font>
      <sz val="11"/>
      <color indexed="23"/>
      <name val="Arial"/>
      <family val="2"/>
    </font>
  </fonts>
  <fills count="4">
    <fill>
      <patternFill/>
    </fill>
    <fill>
      <patternFill patternType="gray125"/>
    </fill>
    <fill>
      <patternFill patternType="solid">
        <fgColor indexed="29"/>
        <bgColor indexed="64"/>
      </patternFill>
    </fill>
    <fill>
      <patternFill patternType="solid">
        <fgColor indexed="47"/>
        <bgColor indexed="64"/>
      </patternFill>
    </fill>
  </fills>
  <borders count="3">
    <border>
      <left/>
      <right/>
      <top/>
      <bottom/>
      <diagonal/>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78">
    <xf numFmtId="164" fontId="0" fillId="0" borderId="0" xfId="0" applyAlignment="1">
      <alignment/>
    </xf>
    <xf numFmtId="164" fontId="0" fillId="0" borderId="0" xfId="0" applyFont="1" applyAlignment="1">
      <alignment/>
    </xf>
    <xf numFmtId="164" fontId="1" fillId="0" borderId="0" xfId="0" applyFont="1" applyAlignment="1">
      <alignment/>
    </xf>
    <xf numFmtId="165" fontId="1" fillId="0" borderId="0" xfId="0" applyNumberFormat="1" applyFont="1" applyAlignment="1">
      <alignment/>
    </xf>
    <xf numFmtId="165" fontId="0" fillId="0" borderId="0" xfId="0" applyNumberFormat="1" applyFont="1" applyAlignment="1">
      <alignment/>
    </xf>
    <xf numFmtId="164" fontId="2" fillId="0" borderId="0" xfId="0" applyFont="1" applyBorder="1" applyAlignment="1">
      <alignment horizontal="center"/>
    </xf>
    <xf numFmtId="164" fontId="3" fillId="0" borderId="0" xfId="0" applyFont="1" applyBorder="1" applyAlignment="1">
      <alignment horizontal="center"/>
    </xf>
    <xf numFmtId="164" fontId="4" fillId="0" borderId="0" xfId="0" applyFont="1" applyAlignment="1">
      <alignment horizontal="center"/>
    </xf>
    <xf numFmtId="164" fontId="1" fillId="0" borderId="0" xfId="0" applyFont="1" applyAlignment="1">
      <alignment horizontal="center"/>
    </xf>
    <xf numFmtId="165" fontId="1" fillId="0" borderId="0" xfId="0" applyNumberFormat="1" applyFont="1" applyAlignment="1">
      <alignment horizontal="center"/>
    </xf>
    <xf numFmtId="165" fontId="0" fillId="0" borderId="0" xfId="0" applyNumberFormat="1" applyFont="1" applyAlignment="1">
      <alignment horizontal="center"/>
    </xf>
    <xf numFmtId="164" fontId="0" fillId="0" borderId="0" xfId="0" applyFont="1" applyAlignment="1">
      <alignment horizontal="center"/>
    </xf>
    <xf numFmtId="164" fontId="5" fillId="2" borderId="1" xfId="0" applyFont="1" applyFill="1" applyBorder="1" applyAlignment="1">
      <alignment horizontal="center" vertical="center"/>
    </xf>
    <xf numFmtId="165" fontId="1" fillId="0" borderId="0" xfId="0" applyNumberFormat="1" applyFont="1" applyAlignment="1">
      <alignment horizontal="right"/>
    </xf>
    <xf numFmtId="164" fontId="6" fillId="0" borderId="0" xfId="0" applyFont="1" applyAlignment="1">
      <alignment/>
    </xf>
    <xf numFmtId="164" fontId="7" fillId="2" borderId="2" xfId="0" applyFont="1" applyFill="1" applyBorder="1" applyAlignment="1">
      <alignment horizontal="center" wrapText="1"/>
    </xf>
    <xf numFmtId="165" fontId="6" fillId="0" borderId="0" xfId="0" applyNumberFormat="1" applyFont="1" applyAlignment="1">
      <alignment/>
    </xf>
    <xf numFmtId="164" fontId="6" fillId="0" borderId="0" xfId="0" applyFont="1" applyAlignment="1">
      <alignment horizontal="center"/>
    </xf>
    <xf numFmtId="164" fontId="8" fillId="0" borderId="0" xfId="0" applyFont="1" applyAlignment="1">
      <alignment horizontal="center"/>
    </xf>
    <xf numFmtId="165" fontId="8" fillId="0" borderId="0" xfId="0" applyNumberFormat="1" applyFont="1" applyAlignment="1">
      <alignment horizontal="center"/>
    </xf>
    <xf numFmtId="165" fontId="6" fillId="0" borderId="0" xfId="0" applyNumberFormat="1" applyFont="1" applyAlignment="1">
      <alignment horizontal="center"/>
    </xf>
    <xf numFmtId="164" fontId="8" fillId="0" borderId="0" xfId="0" applyFont="1" applyAlignment="1">
      <alignment horizontal="left"/>
    </xf>
    <xf numFmtId="164" fontId="6" fillId="3" borderId="0" xfId="0" applyFont="1" applyFill="1" applyAlignment="1">
      <alignment horizontal="left"/>
    </xf>
    <xf numFmtId="164" fontId="8" fillId="3" borderId="0" xfId="0" applyFont="1" applyFill="1" applyAlignment="1">
      <alignment horizontal="left"/>
    </xf>
    <xf numFmtId="165" fontId="8" fillId="3" borderId="0" xfId="0" applyNumberFormat="1" applyFont="1" applyFill="1" applyAlignment="1">
      <alignment horizontal="left"/>
    </xf>
    <xf numFmtId="164" fontId="6" fillId="3" borderId="0" xfId="0" applyFont="1" applyFill="1" applyAlignment="1">
      <alignment horizontal="right"/>
    </xf>
    <xf numFmtId="165" fontId="6" fillId="0" borderId="0" xfId="0" applyNumberFormat="1" applyFont="1" applyFill="1" applyAlignment="1">
      <alignment horizontal="center"/>
    </xf>
    <xf numFmtId="165" fontId="8" fillId="0" borderId="0" xfId="0" applyNumberFormat="1" applyFont="1" applyAlignment="1">
      <alignment horizontal="left"/>
    </xf>
    <xf numFmtId="164" fontId="0" fillId="0" borderId="0" xfId="0" applyFont="1" applyAlignment="1">
      <alignment horizontal="left"/>
    </xf>
    <xf numFmtId="165" fontId="0" fillId="0" borderId="0" xfId="0" applyNumberFormat="1" applyFont="1" applyAlignment="1">
      <alignment horizontal="left"/>
    </xf>
    <xf numFmtId="165" fontId="0" fillId="0" borderId="0" xfId="0" applyNumberFormat="1" applyFont="1" applyAlignment="1">
      <alignment horizontal="right"/>
    </xf>
    <xf numFmtId="165" fontId="9" fillId="0" borderId="0" xfId="0" applyNumberFormat="1" applyFont="1" applyAlignment="1">
      <alignment horizontal="right"/>
    </xf>
    <xf numFmtId="164" fontId="0" fillId="0" borderId="0" xfId="0" applyFont="1" applyAlignment="1">
      <alignment horizontal="right"/>
    </xf>
    <xf numFmtId="164" fontId="6" fillId="0" borderId="0" xfId="0" applyFont="1" applyAlignment="1">
      <alignment horizontal="left"/>
    </xf>
    <xf numFmtId="164" fontId="10" fillId="0" borderId="0" xfId="0" applyFont="1" applyAlignment="1">
      <alignment horizontal="left"/>
    </xf>
    <xf numFmtId="165" fontId="10" fillId="0" borderId="0" xfId="0" applyNumberFormat="1" applyFont="1" applyAlignment="1">
      <alignment horizontal="left"/>
    </xf>
    <xf numFmtId="165" fontId="10" fillId="0" borderId="0" xfId="0" applyNumberFormat="1" applyFont="1" applyAlignment="1">
      <alignment horizontal="right"/>
    </xf>
    <xf numFmtId="164" fontId="10" fillId="3" borderId="0" xfId="0" applyFont="1" applyFill="1" applyAlignment="1">
      <alignment horizontal="left"/>
    </xf>
    <xf numFmtId="165" fontId="10" fillId="3" borderId="0" xfId="0" applyNumberFormat="1" applyFont="1" applyFill="1" applyAlignment="1">
      <alignment horizontal="right"/>
    </xf>
    <xf numFmtId="165" fontId="6" fillId="3" borderId="0" xfId="0" applyNumberFormat="1" applyFont="1" applyFill="1" applyAlignment="1">
      <alignment horizontal="right"/>
    </xf>
    <xf numFmtId="164" fontId="1" fillId="0" borderId="0" xfId="0" applyFont="1" applyFill="1" applyAlignment="1">
      <alignment horizontal="left"/>
    </xf>
    <xf numFmtId="165" fontId="1" fillId="0" borderId="0" xfId="0" applyNumberFormat="1" applyFont="1" applyFill="1" applyAlignment="1">
      <alignment horizontal="right"/>
    </xf>
    <xf numFmtId="165" fontId="11" fillId="0" borderId="0" xfId="0" applyNumberFormat="1" applyFont="1" applyFill="1" applyAlignment="1">
      <alignment horizontal="right"/>
    </xf>
    <xf numFmtId="164" fontId="0" fillId="0" borderId="0" xfId="0" applyFont="1" applyFill="1" applyAlignment="1">
      <alignment horizontal="left"/>
    </xf>
    <xf numFmtId="166" fontId="9" fillId="0" borderId="0" xfId="0" applyNumberFormat="1" applyFont="1" applyFill="1" applyAlignment="1">
      <alignment horizontal="right"/>
    </xf>
    <xf numFmtId="165" fontId="0" fillId="0" borderId="0" xfId="0" applyNumberFormat="1" applyFont="1" applyFill="1" applyAlignment="1">
      <alignment horizontal="left"/>
    </xf>
    <xf numFmtId="165" fontId="0" fillId="0" borderId="0" xfId="0" applyNumberFormat="1" applyFont="1" applyFill="1" applyAlignment="1">
      <alignment horizontal="right"/>
    </xf>
    <xf numFmtId="167" fontId="9" fillId="0" borderId="0" xfId="0" applyNumberFormat="1" applyFont="1" applyFill="1" applyAlignment="1">
      <alignment horizontal="right"/>
    </xf>
    <xf numFmtId="168" fontId="0" fillId="0" borderId="0" xfId="0" applyNumberFormat="1" applyFont="1" applyFill="1" applyBorder="1" applyAlignment="1" applyProtection="1">
      <alignment horizontal="left"/>
      <protection/>
    </xf>
    <xf numFmtId="164" fontId="9" fillId="0" borderId="0" xfId="0" applyFont="1" applyFill="1" applyAlignment="1">
      <alignment horizontal="right"/>
    </xf>
    <xf numFmtId="169" fontId="0" fillId="0" borderId="0" xfId="0" applyNumberFormat="1" applyFont="1" applyAlignment="1">
      <alignment horizontal="left"/>
    </xf>
    <xf numFmtId="167" fontId="9" fillId="0" borderId="0" xfId="0" applyNumberFormat="1" applyFont="1" applyAlignment="1">
      <alignment horizontal="right"/>
    </xf>
    <xf numFmtId="169" fontId="7" fillId="0" borderId="0" xfId="0" applyNumberFormat="1" applyFont="1" applyAlignment="1">
      <alignment horizontal="left"/>
    </xf>
    <xf numFmtId="165" fontId="11" fillId="0" borderId="0" xfId="0" applyNumberFormat="1" applyFont="1" applyAlignment="1">
      <alignment/>
    </xf>
    <xf numFmtId="169" fontId="6" fillId="3" borderId="0" xfId="0" applyNumberFormat="1" applyFont="1" applyFill="1" applyAlignment="1">
      <alignment horizontal="left"/>
    </xf>
    <xf numFmtId="165" fontId="6" fillId="3" borderId="0" xfId="0" applyNumberFormat="1" applyFont="1" applyFill="1" applyAlignment="1">
      <alignment horizontal="left"/>
    </xf>
    <xf numFmtId="165" fontId="1" fillId="0" borderId="0" xfId="0" applyNumberFormat="1" applyFont="1" applyFill="1" applyAlignment="1">
      <alignment horizontal="left"/>
    </xf>
    <xf numFmtId="169" fontId="6" fillId="0" borderId="0" xfId="0" applyNumberFormat="1" applyFont="1" applyFill="1" applyAlignment="1">
      <alignment horizontal="left"/>
    </xf>
    <xf numFmtId="164" fontId="6" fillId="0" borderId="0" xfId="0" applyFont="1" applyFill="1" applyAlignment="1">
      <alignment horizontal="left"/>
    </xf>
    <xf numFmtId="165" fontId="6" fillId="0" borderId="0" xfId="0" applyNumberFormat="1" applyFont="1" applyFill="1" applyAlignment="1">
      <alignment horizontal="left"/>
    </xf>
    <xf numFmtId="165" fontId="8" fillId="0" borderId="0" xfId="0" applyNumberFormat="1" applyFont="1" applyFill="1" applyAlignment="1">
      <alignment horizontal="left"/>
    </xf>
    <xf numFmtId="165" fontId="6" fillId="0" borderId="0" xfId="0" applyNumberFormat="1" applyFont="1" applyFill="1" applyAlignment="1">
      <alignment horizontal="right"/>
    </xf>
    <xf numFmtId="165" fontId="1" fillId="0" borderId="0" xfId="0" applyNumberFormat="1" applyFont="1" applyAlignment="1">
      <alignment horizontal="left"/>
    </xf>
    <xf numFmtId="165" fontId="14" fillId="3" borderId="0" xfId="0" applyNumberFormat="1" applyFont="1" applyFill="1" applyAlignment="1">
      <alignment horizontal="right"/>
    </xf>
    <xf numFmtId="169" fontId="8" fillId="0" borderId="0" xfId="0" applyNumberFormat="1" applyFont="1" applyFill="1" applyAlignment="1">
      <alignment horizontal="left"/>
    </xf>
    <xf numFmtId="164" fontId="8" fillId="0" borderId="0" xfId="0" applyFont="1" applyFill="1" applyAlignment="1">
      <alignment horizontal="left"/>
    </xf>
    <xf numFmtId="165" fontId="10" fillId="0" borderId="0" xfId="0" applyNumberFormat="1" applyFont="1" applyFill="1" applyAlignment="1">
      <alignment horizontal="right"/>
    </xf>
    <xf numFmtId="164" fontId="16" fillId="0" borderId="0" xfId="0" applyFont="1" applyAlignment="1">
      <alignment horizontal="left"/>
    </xf>
    <xf numFmtId="164" fontId="7" fillId="0" borderId="0" xfId="0" applyFont="1" applyAlignment="1">
      <alignment horizontal="left"/>
    </xf>
    <xf numFmtId="165" fontId="8" fillId="3" borderId="0" xfId="0" applyNumberFormat="1" applyFont="1" applyFill="1" applyAlignment="1">
      <alignment horizontal="right"/>
    </xf>
    <xf numFmtId="170" fontId="0" fillId="0" borderId="0" xfId="0" applyNumberFormat="1" applyFont="1" applyAlignment="1">
      <alignment/>
    </xf>
    <xf numFmtId="164" fontId="17" fillId="0" borderId="0" xfId="0" applyFont="1" applyBorder="1" applyAlignment="1">
      <alignment horizontal="center"/>
    </xf>
    <xf numFmtId="164" fontId="17" fillId="0" borderId="0" xfId="0" applyFont="1" applyBorder="1" applyAlignment="1">
      <alignment horizontal="center" wrapText="1"/>
    </xf>
    <xf numFmtId="164" fontId="19" fillId="0" borderId="0" xfId="0" applyFont="1" applyBorder="1" applyAlignment="1">
      <alignment horizontal="center"/>
    </xf>
    <xf numFmtId="164" fontId="20" fillId="0" borderId="0" xfId="0" applyFont="1" applyBorder="1" applyAlignment="1">
      <alignment horizontal="center"/>
    </xf>
    <xf numFmtId="164" fontId="21" fillId="0" borderId="0" xfId="0" applyFont="1" applyAlignment="1">
      <alignment horizontal="center"/>
    </xf>
    <xf numFmtId="164" fontId="19" fillId="0" borderId="0" xfId="0" applyFont="1" applyAlignment="1">
      <alignment horizontal="center"/>
    </xf>
    <xf numFmtId="164" fontId="20"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9966"/>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66"/>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1609725</xdr:colOff>
      <xdr:row>0</xdr:row>
      <xdr:rowOff>0</xdr:rowOff>
    </xdr:from>
    <xdr:to>
      <xdr:col>6</xdr:col>
      <xdr:colOff>76200</xdr:colOff>
      <xdr:row>1</xdr:row>
      <xdr:rowOff>200025</xdr:rowOff>
    </xdr:to>
    <xdr:pic>
      <xdr:nvPicPr>
        <xdr:cNvPr id="1" name="Grafik 1"/>
        <xdr:cNvPicPr preferRelativeResize="1">
          <a:picLocks noChangeAspect="1"/>
        </xdr:cNvPicPr>
      </xdr:nvPicPr>
      <xdr:blipFill>
        <a:blip r:embed="rId1"/>
        <a:stretch>
          <a:fillRect/>
        </a:stretch>
      </xdr:blipFill>
      <xdr:spPr>
        <a:xfrm>
          <a:off x="2705100" y="0"/>
          <a:ext cx="2533650" cy="7715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acebook.com/immofactor.ch"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J63"/>
  <sheetViews>
    <sheetView tabSelected="1" zoomScale="149" zoomScaleNormal="149" workbookViewId="0" topLeftCell="A33">
      <selection activeCell="H50" sqref="H50"/>
    </sheetView>
  </sheetViews>
  <sheetFormatPr defaultColWidth="11.421875" defaultRowHeight="12.75"/>
  <cols>
    <col min="1" max="1" width="16.421875" style="1" customWidth="1"/>
    <col min="2" max="2" width="36.00390625" style="1" customWidth="1"/>
    <col min="3" max="3" width="12.28125" style="2" customWidth="1"/>
    <col min="4" max="4" width="4.57421875" style="3" customWidth="1"/>
    <col min="5" max="5" width="2.00390625" style="4" customWidth="1"/>
    <col min="6" max="6" width="6.140625" style="1" customWidth="1"/>
    <col min="7" max="7" width="10.00390625" style="1" customWidth="1"/>
    <col min="8" max="8" width="14.8515625" style="4" customWidth="1"/>
    <col min="9" max="9" width="15.00390625" style="4" customWidth="1"/>
    <col min="10" max="16384" width="11.00390625" style="1" customWidth="1"/>
  </cols>
  <sheetData>
    <row r="1" spans="2:8" ht="45" customHeight="1">
      <c r="B1" s="5"/>
      <c r="C1" s="5"/>
      <c r="D1" s="5"/>
      <c r="E1" s="5"/>
      <c r="F1" s="5"/>
      <c r="G1" s="5"/>
      <c r="H1" s="5"/>
    </row>
    <row r="2" spans="2:8" ht="21.75" customHeight="1">
      <c r="B2" s="6"/>
      <c r="C2" s="6"/>
      <c r="D2" s="6"/>
      <c r="E2" s="6"/>
      <c r="F2" s="6"/>
      <c r="G2" s="6"/>
      <c r="H2" s="6"/>
    </row>
    <row r="3" spans="2:8" ht="27" customHeight="1">
      <c r="B3" s="7"/>
      <c r="C3" s="8"/>
      <c r="D3" s="9"/>
      <c r="E3" s="10"/>
      <c r="F3" s="11"/>
      <c r="G3" s="11"/>
      <c r="H3" s="10"/>
    </row>
    <row r="4" spans="2:9" ht="16.5" customHeight="1">
      <c r="B4" s="12" t="s">
        <v>0</v>
      </c>
      <c r="C4" s="12"/>
      <c r="D4" s="12"/>
      <c r="E4" s="12"/>
      <c r="F4" s="12"/>
      <c r="G4" s="12"/>
      <c r="H4" s="12"/>
      <c r="I4" s="13"/>
    </row>
    <row r="5" spans="2:9" s="14" customFormat="1" ht="0.75" customHeight="1">
      <c r="B5" s="15" t="s">
        <v>1</v>
      </c>
      <c r="C5" s="15"/>
      <c r="D5" s="15"/>
      <c r="E5" s="15"/>
      <c r="F5" s="15"/>
      <c r="G5" s="15"/>
      <c r="H5" s="15"/>
      <c r="I5" s="16"/>
    </row>
    <row r="6" spans="2:9" s="14" customFormat="1" ht="19.5" customHeight="1">
      <c r="B6" s="15"/>
      <c r="C6" s="15"/>
      <c r="D6" s="15"/>
      <c r="E6" s="15"/>
      <c r="F6" s="15"/>
      <c r="G6" s="15"/>
      <c r="H6" s="15"/>
      <c r="I6" s="16"/>
    </row>
    <row r="7" spans="2:9" s="14" customFormat="1" ht="18.75" customHeight="1">
      <c r="B7" s="17"/>
      <c r="C7" s="18"/>
      <c r="D7" s="19"/>
      <c r="E7" s="20"/>
      <c r="F7" s="17"/>
      <c r="G7" s="17"/>
      <c r="H7" s="20"/>
      <c r="I7" s="16"/>
    </row>
    <row r="8" spans="2:9" s="21" customFormat="1" ht="13.5" customHeight="1">
      <c r="B8" s="22" t="s">
        <v>2</v>
      </c>
      <c r="C8" s="23"/>
      <c r="D8" s="24"/>
      <c r="E8" s="24"/>
      <c r="F8" s="23"/>
      <c r="G8" s="23"/>
      <c r="H8" s="25" t="s">
        <v>3</v>
      </c>
      <c r="I8" s="26"/>
    </row>
    <row r="9" spans="3:8" s="21" customFormat="1" ht="7.5" customHeight="1">
      <c r="C9" s="27"/>
      <c r="F9" s="27"/>
      <c r="G9" s="27"/>
      <c r="H9" s="27"/>
    </row>
    <row r="10" spans="2:8" s="28" customFormat="1" ht="13.5" customHeight="1">
      <c r="B10" s="28" t="s">
        <v>4</v>
      </c>
      <c r="C10" s="29"/>
      <c r="D10" s="30"/>
      <c r="F10" s="29"/>
      <c r="G10" s="29"/>
      <c r="H10" s="31">
        <v>0</v>
      </c>
    </row>
    <row r="11" spans="2:8" s="28" customFormat="1" ht="13.5" customHeight="1">
      <c r="B11" s="28" t="s">
        <v>5</v>
      </c>
      <c r="C11" s="29"/>
      <c r="D11" s="30"/>
      <c r="F11" s="29"/>
      <c r="G11" s="29"/>
      <c r="H11" s="31">
        <v>0</v>
      </c>
    </row>
    <row r="12" spans="2:8" s="28" customFormat="1" ht="13.5" customHeight="1">
      <c r="B12" s="28" t="s">
        <v>6</v>
      </c>
      <c r="C12" s="29"/>
      <c r="D12" s="30"/>
      <c r="F12" s="29"/>
      <c r="G12" s="29"/>
      <c r="H12" s="31">
        <v>0</v>
      </c>
    </row>
    <row r="13" spans="2:8" s="28" customFormat="1" ht="13.5" customHeight="1">
      <c r="B13" s="28" t="s">
        <v>7</v>
      </c>
      <c r="C13" s="29"/>
      <c r="D13" s="30"/>
      <c r="F13" s="29"/>
      <c r="G13" s="29"/>
      <c r="H13" s="31">
        <v>0</v>
      </c>
    </row>
    <row r="14" spans="2:8" s="28" customFormat="1" ht="13.5" customHeight="1">
      <c r="B14" s="28" t="s">
        <v>8</v>
      </c>
      <c r="C14" s="29"/>
      <c r="D14" s="30"/>
      <c r="F14" s="29"/>
      <c r="G14" s="29"/>
      <c r="H14" s="31">
        <v>0</v>
      </c>
    </row>
    <row r="15" spans="2:8" s="28" customFormat="1" ht="13.5" customHeight="1">
      <c r="B15" s="28" t="s">
        <v>9</v>
      </c>
      <c r="C15" s="29"/>
      <c r="D15" s="30"/>
      <c r="E15" s="1"/>
      <c r="F15" s="32"/>
      <c r="G15" s="29"/>
      <c r="H15" s="31">
        <v>0</v>
      </c>
    </row>
    <row r="16" spans="2:8" s="33" customFormat="1" ht="7.5" customHeight="1">
      <c r="B16" s="34"/>
      <c r="C16" s="35"/>
      <c r="D16" s="36"/>
      <c r="E16" s="34"/>
      <c r="F16" s="36"/>
      <c r="G16" s="36"/>
      <c r="H16" s="36"/>
    </row>
    <row r="17" spans="2:8" s="21" customFormat="1" ht="13.5" customHeight="1">
      <c r="B17" s="22" t="s">
        <v>10</v>
      </c>
      <c r="C17" s="37"/>
      <c r="D17" s="38"/>
      <c r="E17" s="37"/>
      <c r="F17" s="38"/>
      <c r="G17" s="37"/>
      <c r="H17" s="39">
        <f>SUM(H10:H15)</f>
        <v>0</v>
      </c>
    </row>
    <row r="18" spans="4:8" s="40" customFormat="1" ht="7.5" customHeight="1">
      <c r="D18" s="41"/>
      <c r="F18" s="41"/>
      <c r="G18" s="41"/>
      <c r="H18" s="42"/>
    </row>
    <row r="19" spans="2:8" s="43" customFormat="1" ht="13.5" customHeight="1">
      <c r="B19" s="43" t="s">
        <v>11</v>
      </c>
      <c r="C19" s="44">
        <v>20</v>
      </c>
      <c r="D19" s="45" t="s">
        <v>12</v>
      </c>
      <c r="G19" s="46"/>
      <c r="H19" s="30">
        <f>SUM(H17/100*C19)</f>
        <v>0</v>
      </c>
    </row>
    <row r="20" spans="2:8" s="43" customFormat="1" ht="13.5" customHeight="1">
      <c r="B20" s="43" t="s">
        <v>13</v>
      </c>
      <c r="C20" s="44">
        <f>(100-C19)</f>
        <v>80</v>
      </c>
      <c r="D20" s="45" t="s">
        <v>12</v>
      </c>
      <c r="G20" s="46"/>
      <c r="H20" s="30">
        <f>SUM(H17/100*C20)</f>
        <v>0</v>
      </c>
    </row>
    <row r="21" spans="4:8" s="43" customFormat="1" ht="7.5" customHeight="1">
      <c r="D21" s="46"/>
      <c r="F21" s="46"/>
      <c r="G21" s="46"/>
      <c r="H21" s="46"/>
    </row>
    <row r="22" spans="2:8" s="43" customFormat="1" ht="13.5" customHeight="1">
      <c r="B22" s="43" t="s">
        <v>14</v>
      </c>
      <c r="C22" s="47">
        <v>5</v>
      </c>
      <c r="D22" s="45" t="s">
        <v>15</v>
      </c>
      <c r="E22" s="43" t="s">
        <v>16</v>
      </c>
      <c r="F22" s="48">
        <f>H17*0.65</f>
        <v>0</v>
      </c>
      <c r="G22" s="48"/>
      <c r="H22" s="30">
        <f>F22/100*C22</f>
        <v>0</v>
      </c>
    </row>
    <row r="23" spans="2:8" s="43" customFormat="1" ht="13.5" customHeight="1">
      <c r="B23" s="43" t="s">
        <v>17</v>
      </c>
      <c r="C23" s="47">
        <v>5.75</v>
      </c>
      <c r="D23" s="45" t="s">
        <v>15</v>
      </c>
      <c r="E23" s="43" t="s">
        <v>16</v>
      </c>
      <c r="F23" s="48">
        <f>H20-F22</f>
        <v>0</v>
      </c>
      <c r="G23" s="48"/>
      <c r="H23" s="30">
        <f>F23/100*C23</f>
        <v>0</v>
      </c>
    </row>
    <row r="24" spans="2:8" s="43" customFormat="1" ht="13.5" customHeight="1">
      <c r="B24" s="43" t="s">
        <v>18</v>
      </c>
      <c r="C24" s="49">
        <v>15</v>
      </c>
      <c r="D24" s="45" t="s">
        <v>19</v>
      </c>
      <c r="G24" s="46"/>
      <c r="H24" s="30">
        <f>F23/C24</f>
        <v>0</v>
      </c>
    </row>
    <row r="25" spans="2:8" s="43" customFormat="1" ht="13.5" customHeight="1">
      <c r="B25" s="43" t="s">
        <v>20</v>
      </c>
      <c r="D25" s="46"/>
      <c r="F25" s="46"/>
      <c r="G25" s="46"/>
      <c r="H25" s="46"/>
    </row>
    <row r="26" spans="2:8" s="33" customFormat="1" ht="13.5" customHeight="1">
      <c r="B26" s="50" t="s">
        <v>21</v>
      </c>
      <c r="C26" s="28"/>
      <c r="D26" s="28"/>
      <c r="E26" s="28"/>
      <c r="F26" s="29"/>
      <c r="G26" s="29"/>
      <c r="H26" s="29"/>
    </row>
    <row r="27" spans="2:8" s="33" customFormat="1" ht="13.5" customHeight="1">
      <c r="B27" s="50" t="s">
        <v>22</v>
      </c>
      <c r="C27" s="51">
        <v>1</v>
      </c>
      <c r="D27" s="28" t="s">
        <v>23</v>
      </c>
      <c r="G27" s="28"/>
      <c r="H27" s="30">
        <f>(C27/100)*H17</f>
        <v>0</v>
      </c>
    </row>
    <row r="28" spans="2:8" s="33" customFormat="1" ht="7.5" customHeight="1">
      <c r="B28" s="52"/>
      <c r="C28" s="1"/>
      <c r="D28" s="1"/>
      <c r="E28" s="1"/>
      <c r="F28" s="1"/>
      <c r="G28" s="1"/>
      <c r="H28" s="53"/>
    </row>
    <row r="29" spans="2:8" s="33" customFormat="1" ht="13.5" customHeight="1">
      <c r="B29" s="54" t="s">
        <v>24</v>
      </c>
      <c r="C29" s="22"/>
      <c r="D29" s="22"/>
      <c r="E29" s="22"/>
      <c r="F29" s="55"/>
      <c r="G29" s="24"/>
      <c r="H29" s="39">
        <f>SUM(H22:H27)</f>
        <v>0</v>
      </c>
    </row>
    <row r="30" spans="2:8" s="33" customFormat="1" ht="7.5" customHeight="1">
      <c r="B30" s="1"/>
      <c r="C30" s="43"/>
      <c r="D30" s="43"/>
      <c r="E30" s="43"/>
      <c r="F30" s="45"/>
      <c r="G30" s="56"/>
      <c r="H30" s="45"/>
    </row>
    <row r="31" spans="2:8" s="33" customFormat="1" ht="13.5" customHeight="1">
      <c r="B31" s="54" t="s">
        <v>25</v>
      </c>
      <c r="C31" s="22"/>
      <c r="D31" s="22"/>
      <c r="E31" s="22"/>
      <c r="F31" s="55"/>
      <c r="G31" s="24"/>
      <c r="H31" s="39">
        <f>SUM(H29/12)</f>
        <v>0</v>
      </c>
    </row>
    <row r="32" spans="2:8" s="33" customFormat="1" ht="7.5" customHeight="1">
      <c r="B32" s="57"/>
      <c r="C32" s="58"/>
      <c r="D32" s="58"/>
      <c r="E32" s="58"/>
      <c r="F32" s="59"/>
      <c r="G32" s="60"/>
      <c r="H32" s="61"/>
    </row>
    <row r="33" spans="2:8" s="33" customFormat="1" ht="13.5" customHeight="1">
      <c r="B33" s="54" t="s">
        <v>26</v>
      </c>
      <c r="C33" s="22"/>
      <c r="D33" s="22"/>
      <c r="E33" s="22"/>
      <c r="F33" s="55"/>
      <c r="G33" s="24"/>
      <c r="H33" s="39">
        <f>(H22+H23+H27)/12</f>
        <v>0</v>
      </c>
    </row>
    <row r="34" spans="2:8" s="33" customFormat="1" ht="7.5" customHeight="1">
      <c r="B34" s="50"/>
      <c r="C34" s="28"/>
      <c r="D34" s="28"/>
      <c r="E34" s="28"/>
      <c r="F34" s="29"/>
      <c r="G34" s="62"/>
      <c r="H34" s="29"/>
    </row>
    <row r="35" spans="2:8" s="33" customFormat="1" ht="13.5" customHeight="1">
      <c r="B35" s="54" t="s">
        <v>27</v>
      </c>
      <c r="C35" s="22"/>
      <c r="D35" s="22"/>
      <c r="E35" s="22"/>
      <c r="F35" s="55"/>
      <c r="G35" s="24"/>
      <c r="H35" s="39">
        <f>SUM(H31*100/H37)</f>
        <v>0</v>
      </c>
    </row>
    <row r="36" spans="2:8" s="33" customFormat="1" ht="7.5" customHeight="1">
      <c r="B36" s="1"/>
      <c r="C36" s="43"/>
      <c r="D36" s="43"/>
      <c r="E36" s="43"/>
      <c r="F36" s="45"/>
      <c r="G36" s="56"/>
      <c r="H36" s="45"/>
    </row>
    <row r="37" spans="2:8" s="33" customFormat="1" ht="13.5" customHeight="1">
      <c r="B37" s="54" t="s">
        <v>28</v>
      </c>
      <c r="C37" s="22"/>
      <c r="D37" s="22"/>
      <c r="E37" s="22"/>
      <c r="F37" s="55"/>
      <c r="G37" s="24"/>
      <c r="H37" s="63">
        <v>33</v>
      </c>
    </row>
    <row r="38" spans="2:8" s="33" customFormat="1" ht="7.5" customHeight="1">
      <c r="B38" s="64"/>
      <c r="C38" s="65"/>
      <c r="D38" s="65"/>
      <c r="E38" s="65"/>
      <c r="F38" s="60"/>
      <c r="G38" s="60"/>
      <c r="H38" s="66"/>
    </row>
    <row r="39" spans="2:8" s="33" customFormat="1" ht="13.5" customHeight="1">
      <c r="B39" s="43" t="s">
        <v>29</v>
      </c>
      <c r="C39" s="43"/>
      <c r="D39" s="46"/>
      <c r="E39" s="43"/>
      <c r="F39" s="46"/>
      <c r="G39" s="46"/>
      <c r="H39" s="46" t="s">
        <v>30</v>
      </c>
    </row>
    <row r="40" spans="2:8" s="33" customFormat="1" ht="13.5" customHeight="1">
      <c r="B40" s="43" t="s">
        <v>31</v>
      </c>
      <c r="C40" s="43"/>
      <c r="D40" s="43"/>
      <c r="E40" s="43"/>
      <c r="F40" s="46"/>
      <c r="G40" s="46"/>
      <c r="H40" s="46" t="s">
        <v>30</v>
      </c>
    </row>
    <row r="41" spans="2:8" s="33" customFormat="1" ht="13.5" customHeight="1">
      <c r="B41" s="43" t="s">
        <v>32</v>
      </c>
      <c r="C41" s="43" t="s">
        <v>33</v>
      </c>
      <c r="D41" s="43"/>
      <c r="E41" s="43"/>
      <c r="F41" s="43"/>
      <c r="G41" s="43"/>
      <c r="H41" s="30">
        <f>SUM(H17*0.8/100*0.35)</f>
        <v>0</v>
      </c>
    </row>
    <row r="42" spans="2:8" s="33" customFormat="1" ht="13.5" customHeight="1">
      <c r="B42" s="43" t="s">
        <v>34</v>
      </c>
      <c r="C42" s="43" t="s">
        <v>35</v>
      </c>
      <c r="D42" s="43"/>
      <c r="E42" s="43"/>
      <c r="F42" s="43"/>
      <c r="G42" s="43"/>
      <c r="H42" s="30">
        <f>SUM(H17/100*0.18)/2</f>
        <v>0</v>
      </c>
    </row>
    <row r="43" spans="2:8" s="33" customFormat="1" ht="13.5" customHeight="1">
      <c r="B43" s="43" t="s">
        <v>36</v>
      </c>
      <c r="C43" s="43" t="s">
        <v>37</v>
      </c>
      <c r="D43" s="43"/>
      <c r="E43" s="43"/>
      <c r="F43" s="43"/>
      <c r="G43" s="46"/>
      <c r="H43" s="46">
        <f>SUM(H17/100*1)/2</f>
        <v>0</v>
      </c>
    </row>
    <row r="44" spans="2:10" s="67" customFormat="1" ht="7.5" customHeight="1">
      <c r="B44" s="1"/>
      <c r="C44" s="43"/>
      <c r="D44" s="43"/>
      <c r="E44" s="1"/>
      <c r="F44" s="1"/>
      <c r="G44" s="1"/>
      <c r="H44" s="36"/>
      <c r="I44" s="4"/>
      <c r="J44" s="68"/>
    </row>
    <row r="45" spans="2:8" ht="13.5" customHeight="1">
      <c r="B45" s="22" t="s">
        <v>38</v>
      </c>
      <c r="C45" s="23"/>
      <c r="D45" s="69"/>
      <c r="E45" s="23"/>
      <c r="F45" s="69"/>
      <c r="G45" s="69"/>
      <c r="H45" s="39">
        <f>SUM(H41:H44)</f>
        <v>0</v>
      </c>
    </row>
    <row r="46" ht="10.5" customHeight="1">
      <c r="B46" s="70"/>
    </row>
    <row r="47" spans="2:9" s="2" customFormat="1" ht="12.75">
      <c r="B47" s="2" t="s">
        <v>39</v>
      </c>
      <c r="D47" s="3"/>
      <c r="E47" s="3"/>
      <c r="H47" s="3"/>
      <c r="I47" s="13"/>
    </row>
    <row r="48" spans="2:9" s="2" customFormat="1" ht="12.75">
      <c r="B48" s="2" t="s">
        <v>40</v>
      </c>
      <c r="D48" s="3"/>
      <c r="E48" s="3"/>
      <c r="H48" s="3"/>
      <c r="I48" s="13"/>
    </row>
    <row r="49" spans="2:9" s="2" customFormat="1" ht="12" customHeight="1">
      <c r="B49" s="2" t="s">
        <v>41</v>
      </c>
      <c r="D49" s="3"/>
      <c r="E49" s="3"/>
      <c r="H49" s="3"/>
      <c r="I49" s="13"/>
    </row>
    <row r="50" spans="4:9" s="2" customFormat="1" ht="12" customHeight="1">
      <c r="D50" s="3"/>
      <c r="E50" s="3"/>
      <c r="H50" s="3"/>
      <c r="I50" s="13"/>
    </row>
    <row r="51" spans="4:9" s="2" customFormat="1" ht="12" customHeight="1">
      <c r="D51" s="3"/>
      <c r="E51" s="3"/>
      <c r="H51" s="3"/>
      <c r="I51" s="13"/>
    </row>
    <row r="52" spans="4:9" s="2" customFormat="1" ht="12" customHeight="1">
      <c r="D52" s="3"/>
      <c r="E52" s="3"/>
      <c r="H52" s="3"/>
      <c r="I52" s="13"/>
    </row>
    <row r="53" spans="4:9" s="2" customFormat="1" ht="12" customHeight="1">
      <c r="D53" s="3"/>
      <c r="E53" s="3"/>
      <c r="H53" s="3"/>
      <c r="I53" s="13"/>
    </row>
    <row r="54" spans="2:9" s="2" customFormat="1" ht="12" customHeight="1">
      <c r="B54" s="71" t="s">
        <v>42</v>
      </c>
      <c r="C54" s="71"/>
      <c r="D54" s="71"/>
      <c r="E54" s="71"/>
      <c r="F54" s="71"/>
      <c r="G54" s="71"/>
      <c r="H54" s="71"/>
      <c r="I54" s="13"/>
    </row>
    <row r="55" spans="2:9" s="2" customFormat="1" ht="12.75" customHeight="1">
      <c r="B55" s="71" t="s">
        <v>43</v>
      </c>
      <c r="C55" s="71"/>
      <c r="D55" s="71"/>
      <c r="E55" s="71"/>
      <c r="F55" s="71"/>
      <c r="G55" s="71"/>
      <c r="H55" s="71"/>
      <c r="I55" s="13"/>
    </row>
    <row r="56" spans="2:8" ht="12.75" customHeight="1">
      <c r="B56" s="72" t="s">
        <v>44</v>
      </c>
      <c r="C56" s="72"/>
      <c r="D56" s="72"/>
      <c r="E56" s="72"/>
      <c r="F56" s="72"/>
      <c r="G56" s="72"/>
      <c r="H56" s="72"/>
    </row>
    <row r="57" spans="2:8" ht="12.75">
      <c r="B57" s="73"/>
      <c r="C57" s="73"/>
      <c r="D57" s="73"/>
      <c r="E57" s="73"/>
      <c r="F57" s="73"/>
      <c r="G57" s="73"/>
      <c r="H57" s="73"/>
    </row>
    <row r="58" spans="2:8" ht="12.75">
      <c r="B58" s="74"/>
      <c r="C58" s="74"/>
      <c r="D58" s="74"/>
      <c r="E58" s="74"/>
      <c r="F58" s="74"/>
      <c r="G58" s="74"/>
      <c r="H58" s="74"/>
    </row>
    <row r="60" ht="12.75">
      <c r="B60" s="75"/>
    </row>
    <row r="61" ht="12.75">
      <c r="B61" s="75"/>
    </row>
    <row r="62" ht="12.75">
      <c r="B62" s="76"/>
    </row>
    <row r="63" ht="12.75">
      <c r="B63" s="77"/>
    </row>
  </sheetData>
  <sheetProtection selectLockedCells="1" selectUnlockedCells="1"/>
  <mergeCells count="11">
    <mergeCell ref="B1:H1"/>
    <mergeCell ref="B2:H2"/>
    <mergeCell ref="B4:H4"/>
    <mergeCell ref="B5:H6"/>
    <mergeCell ref="F22:G22"/>
    <mergeCell ref="F23:G23"/>
    <mergeCell ref="B54:H54"/>
    <mergeCell ref="B55:H55"/>
    <mergeCell ref="B56:H56"/>
    <mergeCell ref="B57:H57"/>
    <mergeCell ref="B58:H58"/>
  </mergeCells>
  <hyperlinks>
    <hyperlink ref="B55" r:id="rId1" display="www.facebook.com/immofactor.ch"/>
  </hyperlinks>
  <printOptions horizontalCentered="1" verticalCentered="1"/>
  <pageMargins left="0.39375" right="0.39375" top="0.5902777777777778" bottom="0.5902777777777778" header="0.5118055555555555" footer="0.5118055555555555"/>
  <pageSetup horizontalDpi="300" verticalDpi="300" orientation="portrait" paperSize="9"/>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Brigitte Aufdereggen</cp:lastModifiedBy>
  <dcterms:created xsi:type="dcterms:W3CDTF">2010-03-04T16:57:19Z</dcterms:created>
  <dcterms:modified xsi:type="dcterms:W3CDTF">2020-08-24T09:02:00Z</dcterms:modified>
  <cp:category/>
  <cp:version/>
  <cp:contentType/>
  <cp:contentStatus/>
  <cp:revision>9</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449035934</vt:r8>
  </property>
  <property fmtid="{D5CDD505-2E9C-101B-9397-08002B2CF9AE}" pid="3" name="_AuthorEmail">
    <vt:lpwstr>info@inp-sh.ch</vt:lpwstr>
  </property>
  <property fmtid="{D5CDD505-2E9C-101B-9397-08002B2CF9AE}" pid="4" name="_AuthorEmailDisplayName">
    <vt:lpwstr>INP Finanz Schaffhausen</vt:lpwstr>
  </property>
  <property fmtid="{D5CDD505-2E9C-101B-9397-08002B2CF9AE}" pid="5" name="_EmailSubject">
    <vt:lpwstr>Hypo-Rechner!</vt:lpwstr>
  </property>
  <property fmtid="{D5CDD505-2E9C-101B-9397-08002B2CF9AE}" pid="6" name="_PreviousAdHocReviewCycleID">
    <vt:r8>1008047258</vt:r8>
  </property>
</Properties>
</file>